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<sst xmlns="http://schemas.openxmlformats.org/spreadsheetml/2006/main" count="40" uniqueCount="37">
  <si>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</si>
  <si>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</si>
  <si>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</si>
  <si>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</si>
  <si>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</si>
  <si>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</si>
  <si>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</si>
  <si>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</si>
  <si>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</si>
  <si>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</si>
  <si>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</si>
  <si>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</si>
  <si>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</si>
  <si>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</si>
  <si>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</si>
  <si>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</si>
  <si>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</si>
  <si>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</si>
  <si>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</si>
  <si>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</si>
  <si>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</si>
  <si>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</si>
  <si>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</si>
  <si>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</si>
  <si>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</si>
  <si>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</si>
  <si>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</si>
  <si>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</si>
  <si>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</si>
  <si>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</si>
  <si>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t>Spitalul Orasenesc Pucioasa</t>
  </si>
  <si>
    <t>Spitalul Municipal Moreni</t>
  </si>
  <si>
    <t>ec Sandu Niculina</t>
  </si>
  <si>
    <t xml:space="preserve"> Director general</t>
  </si>
  <si>
    <t>Total suma contractata IULIE 2021</t>
  </si>
  <si>
    <t>30.06.2021</t>
  </si>
  <si>
    <r>
      <t>Lista furnizorilor de analize medicale de laborator din judetul Dambovita si sumele repartizate pentru luna IULIE 2021</t>
    </r>
    <r>
      <rPr>
        <sz val="10"/>
        <rFont val="Times New Roman"/>
        <family val="1"/>
      </rPr>
      <t xml:space="preserve">,utilizand criteriile din anexa 19 la Ordinul MS/CNAS nr. 397/836/2018 si punctajul obtinut de furnizori la contractare, urmare Filei de Buget nr. DG 1.949 /28.06.2021, inregistrata la CAS Dambovita la nr. 7.586/29.06.2021
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</si>
</sst>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 vertical="top" wrapText="1"/>
    </xf>
    <xf numFmtId="3" fontId="2" fillId="35" borderId="11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36" borderId="1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justify" wrapText="1"/>
    </xf>
    <xf numFmtId="4" fontId="6" fillId="36" borderId="12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 wrapText="1"/>
    </xf>
    <xf numFmtId="0" fontId="7" fillId="36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justify"/>
    </xf>
    <xf numFmtId="4" fontId="2" fillId="0" borderId="19" xfId="0" applyNumberFormat="1" applyFont="1" applyFill="1" applyBorder="1" applyAlignment="1">
      <alignment horizontal="center" vertical="justify"/>
    </xf>
    <xf numFmtId="1" fontId="2" fillId="0" borderId="15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5">
      <selection activeCell="A1" sqref="A1:J32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27</v>
      </c>
    </row>
    <row r="3" spans="1:8" ht="12.75" customHeight="1">
      <c r="A3" s="45" t="s">
        <v>36</v>
      </c>
      <c r="B3" s="46"/>
      <c r="C3" s="46"/>
      <c r="D3" s="46"/>
      <c r="E3" s="46"/>
      <c r="F3" s="46"/>
      <c r="G3" s="46"/>
      <c r="H3" s="46"/>
    </row>
    <row r="4" spans="1:11" ht="28.5" customHeight="1">
      <c r="A4" s="46"/>
      <c r="B4" s="46"/>
      <c r="C4" s="46"/>
      <c r="D4" s="46"/>
      <c r="E4" s="46"/>
      <c r="F4" s="46"/>
      <c r="G4" s="46"/>
      <c r="H4" s="46"/>
      <c r="I4" s="25"/>
      <c r="J4" s="25"/>
      <c r="K4" s="25"/>
    </row>
    <row r="5" spans="1:8" s="12" customFormat="1" ht="18.75" customHeight="1">
      <c r="A5" s="47" t="s">
        <v>0</v>
      </c>
      <c r="B5" s="54" t="s">
        <v>34</v>
      </c>
      <c r="C5" s="50">
        <v>1</v>
      </c>
      <c r="D5" s="51"/>
      <c r="E5" s="50">
        <v>2</v>
      </c>
      <c r="F5" s="56"/>
      <c r="G5" s="56"/>
      <c r="H5" s="51"/>
    </row>
    <row r="6" spans="1:8" s="12" customFormat="1" ht="22.5" customHeight="1">
      <c r="A6" s="48"/>
      <c r="B6" s="55"/>
      <c r="C6" s="52" t="s">
        <v>17</v>
      </c>
      <c r="D6" s="53"/>
      <c r="E6" s="52" t="s">
        <v>16</v>
      </c>
      <c r="F6" s="57"/>
      <c r="G6" s="57"/>
      <c r="H6" s="53"/>
    </row>
    <row r="7" spans="1:8" s="24" customFormat="1" ht="15.75" customHeight="1">
      <c r="A7" s="48"/>
      <c r="B7" s="29"/>
      <c r="C7" s="23"/>
      <c r="D7" s="32">
        <v>0.5</v>
      </c>
      <c r="E7" s="33"/>
      <c r="F7" s="34">
        <v>0.25</v>
      </c>
      <c r="G7" s="35"/>
      <c r="H7" s="36">
        <v>0.25</v>
      </c>
    </row>
    <row r="8" spans="1:8" s="12" customFormat="1" ht="14.25" customHeight="1">
      <c r="A8" s="49"/>
      <c r="B8" s="28">
        <v>515390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37" t="s">
        <v>19</v>
      </c>
      <c r="F9" s="38"/>
      <c r="G9" s="39" t="s">
        <v>20</v>
      </c>
      <c r="H9" s="40"/>
    </row>
    <row r="10" spans="1:8" s="22" customFormat="1" ht="11.25" customHeight="1">
      <c r="A10" s="20"/>
      <c r="B10" s="16"/>
      <c r="C10" s="21"/>
      <c r="D10" s="21">
        <v>257695</v>
      </c>
      <c r="E10" s="41">
        <v>128847.5</v>
      </c>
      <c r="F10" s="42"/>
      <c r="G10" s="43">
        <v>128847.5</v>
      </c>
      <c r="H10" s="44"/>
    </row>
    <row r="11" spans="1:8" ht="12.75">
      <c r="A11" s="2" t="s">
        <v>21</v>
      </c>
      <c r="B11" s="18">
        <f>D11+F11+H11</f>
        <v>70395.61376000001</v>
      </c>
      <c r="C11" s="5">
        <v>1845</v>
      </c>
      <c r="D11" s="17">
        <f aca="true" t="shared" si="0" ref="D11:D24">C11*$D$26</f>
        <v>48972.21876</v>
      </c>
      <c r="E11" s="10">
        <v>153</v>
      </c>
      <c r="F11" s="19">
        <f aca="true" t="shared" si="1" ref="F11:F24">ROUND($E$26*E11,2)</f>
        <v>11657.99</v>
      </c>
      <c r="G11" s="26">
        <v>682</v>
      </c>
      <c r="H11" s="19">
        <f aca="true" t="shared" si="2" ref="H11:H24">ROUND($G$26*G11,3)</f>
        <v>9765.405</v>
      </c>
    </row>
    <row r="12" spans="1:8" ht="12.75">
      <c r="A12" s="2" t="s">
        <v>11</v>
      </c>
      <c r="B12" s="18">
        <f aca="true" t="shared" si="3" ref="B12:B24">D12+F12+H12</f>
        <v>39236.00224584</v>
      </c>
      <c r="C12" s="5">
        <v>763.73</v>
      </c>
      <c r="D12" s="17">
        <f t="shared" si="0"/>
        <v>20271.84424584</v>
      </c>
      <c r="E12" s="10">
        <v>132</v>
      </c>
      <c r="F12" s="19">
        <f t="shared" si="1"/>
        <v>10057.88</v>
      </c>
      <c r="G12" s="26">
        <v>622</v>
      </c>
      <c r="H12" s="19">
        <f t="shared" si="2"/>
        <v>8906.278</v>
      </c>
    </row>
    <row r="13" spans="1:8" ht="14.25" customHeight="1">
      <c r="A13" s="2" t="s">
        <v>26</v>
      </c>
      <c r="B13" s="18">
        <f t="shared" si="3"/>
        <v>48579.99591104</v>
      </c>
      <c r="C13" s="5">
        <v>1086.88</v>
      </c>
      <c r="D13" s="17">
        <f t="shared" si="0"/>
        <v>28849.28191104</v>
      </c>
      <c r="E13" s="10">
        <v>143</v>
      </c>
      <c r="F13" s="19">
        <f t="shared" si="1"/>
        <v>10896.03</v>
      </c>
      <c r="G13" s="26">
        <v>617</v>
      </c>
      <c r="H13" s="19">
        <f t="shared" si="2"/>
        <v>8834.684</v>
      </c>
    </row>
    <row r="14" spans="1:8" ht="12.75">
      <c r="A14" s="2" t="s">
        <v>8</v>
      </c>
      <c r="B14" s="18">
        <f>D14+F14+H14</f>
        <v>66506.28835224</v>
      </c>
      <c r="C14" s="5">
        <v>1332.03</v>
      </c>
      <c r="D14" s="17">
        <f t="shared" si="0"/>
        <v>35356.34935224</v>
      </c>
      <c r="E14" s="10">
        <v>157</v>
      </c>
      <c r="F14" s="19">
        <f t="shared" si="1"/>
        <v>11962.78</v>
      </c>
      <c r="G14" s="26">
        <v>1340</v>
      </c>
      <c r="H14" s="19">
        <f t="shared" si="2"/>
        <v>19187.159</v>
      </c>
    </row>
    <row r="15" spans="1:8" ht="12.75">
      <c r="A15" s="2" t="s">
        <v>7</v>
      </c>
      <c r="B15" s="18">
        <f t="shared" si="3"/>
        <v>29304.64055064</v>
      </c>
      <c r="C15" s="5">
        <v>561.83</v>
      </c>
      <c r="D15" s="17">
        <f t="shared" si="0"/>
        <v>14912.770550640002</v>
      </c>
      <c r="E15" s="10">
        <v>103</v>
      </c>
      <c r="F15" s="19">
        <f t="shared" si="1"/>
        <v>7848.19</v>
      </c>
      <c r="G15" s="26">
        <v>457</v>
      </c>
      <c r="H15" s="19">
        <f t="shared" si="2"/>
        <v>6543.68</v>
      </c>
    </row>
    <row r="16" spans="1:8" ht="12.75">
      <c r="A16" s="2" t="s">
        <v>12</v>
      </c>
      <c r="B16" s="18">
        <f t="shared" si="3"/>
        <v>47348.49290952</v>
      </c>
      <c r="C16" s="5">
        <v>712.69</v>
      </c>
      <c r="D16" s="17">
        <f t="shared" si="0"/>
        <v>18917.07890952</v>
      </c>
      <c r="E16" s="10">
        <v>159</v>
      </c>
      <c r="F16" s="19">
        <f t="shared" si="1"/>
        <v>12115.17</v>
      </c>
      <c r="G16" s="26">
        <v>1139.5</v>
      </c>
      <c r="H16" s="19">
        <f t="shared" si="2"/>
        <v>16316.244</v>
      </c>
    </row>
    <row r="17" spans="1:8" ht="12.75">
      <c r="A17" s="2" t="s">
        <v>9</v>
      </c>
      <c r="B17" s="18">
        <f t="shared" si="3"/>
        <v>23351.05621832</v>
      </c>
      <c r="C17" s="5">
        <v>436.29</v>
      </c>
      <c r="D17" s="17">
        <f t="shared" si="0"/>
        <v>11580.536218320001</v>
      </c>
      <c r="E17" s="10">
        <v>67</v>
      </c>
      <c r="F17" s="19">
        <f t="shared" si="1"/>
        <v>5105.13</v>
      </c>
      <c r="G17" s="26">
        <v>465.5</v>
      </c>
      <c r="H17" s="19">
        <f t="shared" si="2"/>
        <v>6665.39</v>
      </c>
    </row>
    <row r="18" spans="1:8" ht="12.75">
      <c r="A18" s="2" t="s">
        <v>14</v>
      </c>
      <c r="B18" s="18">
        <f t="shared" si="3"/>
        <v>23948.065847600003</v>
      </c>
      <c r="C18" s="5">
        <v>350.95</v>
      </c>
      <c r="D18" s="17">
        <f t="shared" si="0"/>
        <v>9315.3388476</v>
      </c>
      <c r="E18" s="10">
        <v>118</v>
      </c>
      <c r="F18" s="19">
        <f t="shared" si="1"/>
        <v>8991.13</v>
      </c>
      <c r="G18" s="26">
        <v>394</v>
      </c>
      <c r="H18" s="19">
        <f t="shared" si="2"/>
        <v>5641.597</v>
      </c>
    </row>
    <row r="19" spans="1:8" ht="12.75">
      <c r="A19" s="2" t="s">
        <v>10</v>
      </c>
      <c r="B19" s="18">
        <f t="shared" si="3"/>
        <v>32324.626236639997</v>
      </c>
      <c r="C19" s="5">
        <v>472.58</v>
      </c>
      <c r="D19" s="17">
        <f t="shared" si="0"/>
        <v>12543.78923664</v>
      </c>
      <c r="E19" s="10">
        <v>115</v>
      </c>
      <c r="F19" s="19">
        <f t="shared" si="1"/>
        <v>8762.54</v>
      </c>
      <c r="G19" s="26">
        <v>769.5</v>
      </c>
      <c r="H19" s="19">
        <f t="shared" si="2"/>
        <v>11018.297</v>
      </c>
    </row>
    <row r="20" spans="1:8" ht="12.75">
      <c r="A20" s="2" t="s">
        <v>6</v>
      </c>
      <c r="B20" s="18">
        <f t="shared" si="3"/>
        <v>28172.37515544</v>
      </c>
      <c r="C20" s="5">
        <v>397.43</v>
      </c>
      <c r="D20" s="17">
        <f t="shared" si="0"/>
        <v>10549.06715544</v>
      </c>
      <c r="E20" s="10">
        <v>116</v>
      </c>
      <c r="F20" s="19">
        <f t="shared" si="1"/>
        <v>8838.74</v>
      </c>
      <c r="G20" s="26">
        <v>613.5</v>
      </c>
      <c r="H20" s="19">
        <f t="shared" si="2"/>
        <v>8784.568</v>
      </c>
    </row>
    <row r="21" spans="1:8" ht="12.75">
      <c r="A21" s="2" t="s">
        <v>22</v>
      </c>
      <c r="B21" s="18">
        <f t="shared" si="3"/>
        <v>29214.149696</v>
      </c>
      <c r="C21" s="5">
        <v>287</v>
      </c>
      <c r="D21" s="17">
        <f t="shared" si="0"/>
        <v>7617.900696</v>
      </c>
      <c r="E21" s="10">
        <v>133</v>
      </c>
      <c r="F21" s="19">
        <f t="shared" si="1"/>
        <v>10134.07</v>
      </c>
      <c r="G21" s="26">
        <v>800.5</v>
      </c>
      <c r="H21" s="19">
        <f t="shared" si="2"/>
        <v>11462.179</v>
      </c>
    </row>
    <row r="22" spans="1:8" ht="12.75">
      <c r="A22" s="2" t="s">
        <v>31</v>
      </c>
      <c r="B22" s="18">
        <f t="shared" si="3"/>
        <v>23346.794471200003</v>
      </c>
      <c r="C22" s="5">
        <v>373.9</v>
      </c>
      <c r="D22" s="17">
        <f t="shared" si="0"/>
        <v>9924.5054712</v>
      </c>
      <c r="E22" s="10">
        <v>107</v>
      </c>
      <c r="F22" s="19">
        <f t="shared" si="1"/>
        <v>8152.98</v>
      </c>
      <c r="G22" s="26">
        <v>368</v>
      </c>
      <c r="H22" s="19">
        <f t="shared" si="2"/>
        <v>5269.309</v>
      </c>
    </row>
    <row r="23" spans="1:8" ht="12.75">
      <c r="A23" s="2" t="s">
        <v>25</v>
      </c>
      <c r="B23" s="18">
        <f t="shared" si="3"/>
        <v>25684.7873616</v>
      </c>
      <c r="C23" s="5">
        <v>465.2</v>
      </c>
      <c r="D23" s="17">
        <f t="shared" si="0"/>
        <v>12347.900361599999</v>
      </c>
      <c r="E23" s="10">
        <v>104</v>
      </c>
      <c r="F23" s="19">
        <f t="shared" si="1"/>
        <v>7924.39</v>
      </c>
      <c r="G23" s="26">
        <v>378</v>
      </c>
      <c r="H23" s="19">
        <f t="shared" si="2"/>
        <v>5412.497</v>
      </c>
    </row>
    <row r="24" spans="1:8" ht="12.75">
      <c r="A24" s="2" t="s">
        <v>30</v>
      </c>
      <c r="B24" s="18">
        <f t="shared" si="3"/>
        <v>27977.097584</v>
      </c>
      <c r="C24" s="5">
        <v>623</v>
      </c>
      <c r="D24" s="17">
        <f t="shared" si="0"/>
        <v>16536.418584</v>
      </c>
      <c r="E24" s="10">
        <v>84</v>
      </c>
      <c r="F24" s="19">
        <f t="shared" si="1"/>
        <v>6400.47</v>
      </c>
      <c r="G24" s="26">
        <v>352</v>
      </c>
      <c r="H24" s="19">
        <f t="shared" si="2"/>
        <v>5040.209</v>
      </c>
    </row>
    <row r="25" spans="1:8" ht="25.5">
      <c r="A25" s="11" t="s">
        <v>5</v>
      </c>
      <c r="B25" s="8">
        <f aca="true" t="shared" si="4" ref="B25:H25">SUM(B11:B24)</f>
        <v>515389.98630007985</v>
      </c>
      <c r="C25" s="8">
        <f t="shared" si="4"/>
        <v>9708.51</v>
      </c>
      <c r="D25" s="8">
        <f t="shared" si="4"/>
        <v>257695.00030008002</v>
      </c>
      <c r="E25" s="8">
        <f t="shared" si="4"/>
        <v>1691</v>
      </c>
      <c r="F25" s="8">
        <f t="shared" si="4"/>
        <v>128847.48999999999</v>
      </c>
      <c r="G25" s="8">
        <f t="shared" si="4"/>
        <v>8998.5</v>
      </c>
      <c r="H25" s="8">
        <f t="shared" si="4"/>
        <v>128847.496</v>
      </c>
    </row>
    <row r="26" spans="1:8" ht="12.75" customHeight="1">
      <c r="A26" s="2" t="s">
        <v>3</v>
      </c>
      <c r="B26" s="6"/>
      <c r="C26" s="9"/>
      <c r="D26" s="9">
        <f>ROUND(D10/C25,6)</f>
        <v>26.543208</v>
      </c>
      <c r="E26" s="4">
        <f>ROUND(B8*25%/E25,6)</f>
        <v>76.196038</v>
      </c>
      <c r="F26" s="4"/>
      <c r="G26" s="4">
        <f>ROUND(B8*25%/G25,6)</f>
        <v>14.318775</v>
      </c>
      <c r="H26" s="4"/>
    </row>
    <row r="27" spans="1:9" ht="13.5" customHeight="1">
      <c r="A27" s="31"/>
      <c r="B27" s="30"/>
      <c r="C27" s="30"/>
      <c r="D27" s="30"/>
      <c r="E27" s="30"/>
      <c r="F27" s="30"/>
      <c r="G27" s="30"/>
      <c r="H27" s="30"/>
      <c r="I27" s="30"/>
    </row>
    <row r="28" spans="1:8" ht="12.75">
      <c r="A28" s="1" t="s">
        <v>33</v>
      </c>
      <c r="B28" s="1" t="s">
        <v>13</v>
      </c>
      <c r="C28" s="1"/>
      <c r="D28" s="1"/>
      <c r="E28" s="1"/>
      <c r="F28" s="1" t="s">
        <v>18</v>
      </c>
      <c r="G28" s="1"/>
      <c r="H28" s="1"/>
    </row>
    <row r="29" spans="1:8" ht="12.75">
      <c r="A29" s="1" t="s">
        <v>28</v>
      </c>
      <c r="B29" s="1" t="s">
        <v>32</v>
      </c>
      <c r="C29" s="1"/>
      <c r="D29" s="1"/>
      <c r="E29" s="1"/>
      <c r="F29" s="1" t="s">
        <v>24</v>
      </c>
      <c r="G29" s="1"/>
      <c r="H29" s="1"/>
    </row>
    <row r="30" spans="1:8" ht="12.75">
      <c r="A30" s="3"/>
      <c r="B30" s="3"/>
      <c r="C30" s="3"/>
      <c r="D30" s="3"/>
      <c r="E30" s="1"/>
      <c r="F30" s="1"/>
      <c r="G30" s="1"/>
      <c r="H30" s="27"/>
    </row>
    <row r="31" spans="1:10" ht="12.75">
      <c r="A31" s="3"/>
      <c r="B31" s="3" t="s">
        <v>23</v>
      </c>
      <c r="C31" s="3"/>
      <c r="D31" s="3"/>
      <c r="H31" s="1"/>
      <c r="J31" s="27"/>
    </row>
    <row r="32" spans="1:10" ht="12.75">
      <c r="A32" s="3"/>
      <c r="B32" s="3" t="s">
        <v>29</v>
      </c>
      <c r="C32" s="3"/>
      <c r="D32" s="3"/>
      <c r="H32" s="27"/>
      <c r="J32" s="27" t="s">
        <v>35</v>
      </c>
    </row>
    <row r="33" spans="1:8" ht="12.75">
      <c r="A33" s="3" t="s">
        <v>15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1">
    <mergeCell ref="E6:H6"/>
    <mergeCell ref="E9:F9"/>
    <mergeCell ref="G9:H9"/>
    <mergeCell ref="E10:F10"/>
    <mergeCell ref="G10:H10"/>
    <mergeCell ref="A3:H4"/>
    <mergeCell ref="A5:A8"/>
    <mergeCell ref="C5:D5"/>
    <mergeCell ref="C6:D6"/>
    <mergeCell ref="B5:B6"/>
    <mergeCell ref="E5:H5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2021-07-02T12:57:32Z</cp:lastPrinted>
  <dcterms:created xsi:type="dcterms:W3CDTF">2003-01-21T08:22:40Z</dcterms:created>
  <dcterms:modified xsi:type="dcterms:W3CDTF">2021-07-02T12:57:36Z</dcterms:modified>
  <cp:category/>
  <cp:version/>
  <cp:contentType/>
  <cp:contentStatus/>
</cp:coreProperties>
</file>